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HepG2\"/>
    </mc:Choice>
  </mc:AlternateContent>
  <xr:revisionPtr revIDLastSave="0" documentId="13_ncr:1_{09518587-BD66-4CF3-BC2C-FA4F27EF05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03-14 13-50-42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8" i="1"/>
  <c r="T11" i="1"/>
  <c r="T14" i="1"/>
  <c r="T17" i="1"/>
  <c r="T20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" i="1"/>
  <c r="I20" i="1"/>
  <c r="I21" i="1"/>
  <c r="I22" i="1"/>
  <c r="I23" i="1"/>
  <c r="H20" i="1"/>
  <c r="H21" i="1"/>
  <c r="H22" i="1"/>
  <c r="H23" i="1"/>
  <c r="G20" i="1"/>
  <c r="G21" i="1"/>
  <c r="G22" i="1"/>
  <c r="G23" i="1"/>
  <c r="F20" i="1"/>
  <c r="F21" i="1"/>
  <c r="F22" i="1"/>
  <c r="F23" i="1"/>
  <c r="E20" i="1"/>
  <c r="E21" i="1"/>
  <c r="E22" i="1"/>
  <c r="E23" i="1"/>
  <c r="D20" i="1"/>
  <c r="D21" i="1"/>
  <c r="D22" i="1"/>
  <c r="D23" i="1"/>
  <c r="I19" i="1"/>
  <c r="H19" i="1"/>
  <c r="G19" i="1"/>
  <c r="F19" i="1"/>
  <c r="E19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<sst xmlns="http://schemas.openxmlformats.org/spreadsheetml/2006/main" count="17" uniqueCount="17">
  <si>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</si>
  <si>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</si>
  <si>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2040</t>
  </si>
  <si>
    <t>Test name: Yang-Alamar Blue</t>
  </si>
  <si>
    <t>Date: 14/03/2023</t>
  </si>
  <si>
    <t>Time: 13:50:42</t>
  </si>
  <si>
    <t>ID1: HepG2-p16-WY-03-052-48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</si>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</sst>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workbookViewId="0">
      <selection activeCell="W6" sqref="W6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</row>
    <row r="2" spans="1:20" x14ac:dyDescent="0.25">
      <c r="A2" t="s">
        <v>3</v>
      </c>
      <c r="B2" t="s">
        <v>4</v>
      </c>
      <c r="C2" t="s">
        <v>5</v>
      </c>
      <c r="O2">
        <v>0</v>
      </c>
      <c r="P2">
        <v>37229.9</v>
      </c>
      <c r="Q2">
        <v>36148.766669999997</v>
      </c>
      <c r="R2">
        <f>P2/36148.76667*100</f>
        <v>102.99078898007672</v>
      </c>
      <c r="S2">
        <v>99.999999990000006</v>
      </c>
      <c r="T2">
        <f>_xlfn.STDEV.P(R2:R4)</f>
        <v>2.4789380888132762</v>
      </c>
    </row>
    <row r="3" spans="1:20" x14ac:dyDescent="0.25">
      <c r="P3">
        <v>36180.800000000003</v>
      </c>
      <c r="R3">
        <f t="shared" ref="R3:R22" si="0">P3/36148.76667*100</f>
        <v>100.0886152777837</v>
      </c>
    </row>
    <row r="4" spans="1:20" x14ac:dyDescent="0.25">
      <c r="A4" t="s">
        <v>6</v>
      </c>
      <c r="P4">
        <v>35035.599999999999</v>
      </c>
      <c r="R4">
        <f t="shared" si="0"/>
        <v>96.92059571447615</v>
      </c>
    </row>
    <row r="5" spans="1:20" x14ac:dyDescent="0.25">
      <c r="A5" t="s">
        <v>7</v>
      </c>
      <c r="O5">
        <v>1</v>
      </c>
      <c r="P5">
        <v>32452.999999999996</v>
      </c>
      <c r="R5">
        <f t="shared" si="0"/>
        <v>89.776230254994744</v>
      </c>
      <c r="S5">
        <v>89.180359300000006</v>
      </c>
      <c r="T5">
        <f t="shared" ref="T3:T20" si="1">_xlfn.STDEV.P(R5:R7)</f>
        <v>0.42999775190982081</v>
      </c>
    </row>
    <row r="6" spans="1:20" x14ac:dyDescent="0.25">
      <c r="P6">
        <v>32091.899999999998</v>
      </c>
      <c r="R6">
        <f t="shared" si="0"/>
        <v>88.777302675261652</v>
      </c>
    </row>
    <row r="7" spans="1:20" x14ac:dyDescent="0.25">
      <c r="A7" t="s">
        <v>8</v>
      </c>
      <c r="P7">
        <v>32167.899999999998</v>
      </c>
      <c r="R7">
        <f t="shared" si="0"/>
        <v>88.987544979497912</v>
      </c>
    </row>
    <row r="8" spans="1:20" x14ac:dyDescent="0.25">
      <c r="O8">
        <v>2</v>
      </c>
      <c r="P8">
        <v>30511.4</v>
      </c>
      <c r="R8">
        <f t="shared" si="0"/>
        <v>84.405092650979796</v>
      </c>
      <c r="S8">
        <v>86.088137619999998</v>
      </c>
      <c r="T8">
        <f t="shared" si="1"/>
        <v>1.788035049164715</v>
      </c>
    </row>
    <row r="9" spans="1:20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30833.200000000004</v>
      </c>
      <c r="R9">
        <f t="shared" si="0"/>
        <v>85.295302828653902</v>
      </c>
    </row>
    <row r="10" spans="1:20" x14ac:dyDescent="0.25">
      <c r="A10" t="s">
        <v>9</v>
      </c>
      <c r="B10">
        <v>32.9</v>
      </c>
      <c r="C10">
        <v>35.6</v>
      </c>
      <c r="D10">
        <v>35.4</v>
      </c>
      <c r="E10">
        <v>34.299999999999997</v>
      </c>
      <c r="F10">
        <v>36.6</v>
      </c>
      <c r="G10">
        <v>35.4</v>
      </c>
      <c r="H10">
        <v>34.799999999999997</v>
      </c>
      <c r="I10">
        <v>34.700000000000003</v>
      </c>
      <c r="J10">
        <v>35</v>
      </c>
      <c r="K10">
        <v>27.3</v>
      </c>
      <c r="L10">
        <v>28.3</v>
      </c>
      <c r="M10">
        <v>28</v>
      </c>
      <c r="P10">
        <v>32014.800000000003</v>
      </c>
      <c r="R10">
        <f t="shared" si="0"/>
        <v>88.564017390306176</v>
      </c>
    </row>
    <row r="11" spans="1:20" x14ac:dyDescent="0.25">
      <c r="A11" t="s">
        <v>10</v>
      </c>
      <c r="B11">
        <v>117.7</v>
      </c>
      <c r="C11">
        <v>34336.800000000003</v>
      </c>
      <c r="D11">
        <v>34973.699999999997</v>
      </c>
      <c r="E11">
        <v>32981.800000000003</v>
      </c>
      <c r="F11">
        <v>32161.4</v>
      </c>
      <c r="G11">
        <v>29328.2</v>
      </c>
      <c r="H11">
        <v>32137.599999999999</v>
      </c>
      <c r="I11">
        <v>27248.7</v>
      </c>
      <c r="J11">
        <v>128.1</v>
      </c>
      <c r="K11">
        <v>29.4</v>
      </c>
      <c r="L11">
        <v>28.1</v>
      </c>
      <c r="M11">
        <v>27.9</v>
      </c>
      <c r="O11">
        <v>3</v>
      </c>
      <c r="P11">
        <v>29665.7</v>
      </c>
      <c r="R11">
        <f t="shared" si="0"/>
        <v>82.06559374712964</v>
      </c>
      <c r="S11">
        <v>83.421379970000004</v>
      </c>
      <c r="T11">
        <f t="shared" si="1"/>
        <v>2.3472090650110466</v>
      </c>
    </row>
    <row r="12" spans="1:20" x14ac:dyDescent="0.25">
      <c r="A12" t="s">
        <v>11</v>
      </c>
      <c r="B12">
        <v>115.6</v>
      </c>
      <c r="C12">
        <v>39800.699999999997</v>
      </c>
      <c r="D12">
        <v>34612.6</v>
      </c>
      <c r="E12">
        <v>33073.5</v>
      </c>
      <c r="F12">
        <v>33845.1</v>
      </c>
      <c r="G12">
        <v>30425.4</v>
      </c>
      <c r="H12">
        <v>30130.2</v>
      </c>
      <c r="I12">
        <v>26827.7</v>
      </c>
      <c r="J12">
        <v>141.69999999999999</v>
      </c>
      <c r="K12">
        <v>29</v>
      </c>
      <c r="L12">
        <v>29.1</v>
      </c>
      <c r="M12">
        <v>29</v>
      </c>
      <c r="P12">
        <v>31349.399999999998</v>
      </c>
      <c r="R12">
        <f t="shared" si="0"/>
        <v>86.723290689795476</v>
      </c>
    </row>
    <row r="13" spans="1:20" x14ac:dyDescent="0.25">
      <c r="A13" t="s">
        <v>12</v>
      </c>
      <c r="B13">
        <v>111.1</v>
      </c>
      <c r="C13">
        <v>39747.5</v>
      </c>
      <c r="D13">
        <v>34688.6</v>
      </c>
      <c r="E13">
        <v>36157.599999999999</v>
      </c>
      <c r="F13">
        <v>30506.1</v>
      </c>
      <c r="G13">
        <v>29524.799999999999</v>
      </c>
      <c r="H13">
        <v>28836.1</v>
      </c>
      <c r="I13">
        <v>27027.7</v>
      </c>
      <c r="J13">
        <v>146.9</v>
      </c>
      <c r="K13">
        <v>29.7</v>
      </c>
      <c r="L13">
        <v>28.8</v>
      </c>
      <c r="M13">
        <v>28.7</v>
      </c>
      <c r="P13">
        <v>29452.3</v>
      </c>
      <c r="R13">
        <f t="shared" si="0"/>
        <v>81.475255487603064</v>
      </c>
    </row>
    <row r="14" spans="1:20" x14ac:dyDescent="0.25">
      <c r="A14" t="s">
        <v>13</v>
      </c>
      <c r="B14">
        <v>101</v>
      </c>
      <c r="C14">
        <v>38698.400000000001</v>
      </c>
      <c r="D14">
        <v>36807.4</v>
      </c>
      <c r="E14">
        <v>33395.300000000003</v>
      </c>
      <c r="F14">
        <v>31948</v>
      </c>
      <c r="G14">
        <v>30542</v>
      </c>
      <c r="H14">
        <v>30998.400000000001</v>
      </c>
      <c r="I14">
        <v>27753.8</v>
      </c>
      <c r="J14">
        <v>147.5</v>
      </c>
      <c r="K14">
        <v>29.8</v>
      </c>
      <c r="L14">
        <v>28.8</v>
      </c>
      <c r="M14">
        <v>28.4</v>
      </c>
      <c r="O14">
        <v>4</v>
      </c>
      <c r="P14">
        <v>27887.7</v>
      </c>
      <c r="R14">
        <f t="shared" si="0"/>
        <v>77.147030366444312</v>
      </c>
      <c r="S14">
        <v>76.424091919999995</v>
      </c>
      <c r="T14">
        <f t="shared" si="1"/>
        <v>1.2573852922247775</v>
      </c>
    </row>
    <row r="15" spans="1:20" x14ac:dyDescent="0.25">
      <c r="A15" t="s">
        <v>14</v>
      </c>
      <c r="B15">
        <v>89.5</v>
      </c>
      <c r="C15">
        <v>37553.199999999997</v>
      </c>
      <c r="D15">
        <v>33066.400000000001</v>
      </c>
      <c r="E15">
        <v>34576.9</v>
      </c>
      <c r="F15">
        <v>34711</v>
      </c>
      <c r="G15">
        <v>31083.9</v>
      </c>
      <c r="H15">
        <v>28527.599999999999</v>
      </c>
      <c r="I15">
        <v>29220.5</v>
      </c>
      <c r="J15">
        <v>122.1</v>
      </c>
      <c r="K15">
        <v>29.4</v>
      </c>
      <c r="L15">
        <v>29.9</v>
      </c>
      <c r="M15">
        <v>28.8</v>
      </c>
      <c r="P15">
        <v>26987.1</v>
      </c>
      <c r="R15">
        <f t="shared" si="0"/>
        <v>74.655659061244535</v>
      </c>
    </row>
    <row r="16" spans="1:20" x14ac:dyDescent="0.25">
      <c r="A16" t="s">
        <v>15</v>
      </c>
      <c r="B16">
        <v>37.1</v>
      </c>
      <c r="C16">
        <v>2517.6</v>
      </c>
      <c r="D16">
        <v>2520.6999999999998</v>
      </c>
      <c r="E16">
        <v>2562.1</v>
      </c>
      <c r="F16">
        <v>2495.6999999999998</v>
      </c>
      <c r="G16">
        <v>2537.6999999999998</v>
      </c>
      <c r="H16">
        <v>2556.1</v>
      </c>
      <c r="I16">
        <v>2515.1999999999998</v>
      </c>
      <c r="J16">
        <v>41.9</v>
      </c>
      <c r="K16">
        <v>28.8</v>
      </c>
      <c r="L16">
        <v>29.2</v>
      </c>
      <c r="M16">
        <v>27.8</v>
      </c>
      <c r="P16">
        <v>28004.3</v>
      </c>
      <c r="R16">
        <f t="shared" si="0"/>
        <v>77.469586322680485</v>
      </c>
    </row>
    <row r="17" spans="1:20" x14ac:dyDescent="0.25">
      <c r="A17" t="s">
        <v>16</v>
      </c>
      <c r="B17">
        <v>33.4</v>
      </c>
      <c r="C17">
        <v>32.9</v>
      </c>
      <c r="D17">
        <v>33.6</v>
      </c>
      <c r="E17">
        <v>33.1</v>
      </c>
      <c r="F17">
        <v>34.299999999999997</v>
      </c>
      <c r="G17">
        <v>33.200000000000003</v>
      </c>
      <c r="H17">
        <v>33.799999999999997</v>
      </c>
      <c r="I17">
        <v>34.1</v>
      </c>
      <c r="J17">
        <v>32.700000000000003</v>
      </c>
      <c r="K17">
        <v>27.8</v>
      </c>
      <c r="L17">
        <v>28.5</v>
      </c>
      <c r="M17">
        <v>28</v>
      </c>
      <c r="O17">
        <v>5</v>
      </c>
      <c r="P17">
        <v>27574.100000000002</v>
      </c>
      <c r="R17">
        <f t="shared" si="0"/>
        <v>76.27950422685889</v>
      </c>
      <c r="S17">
        <v>73.608412639999997</v>
      </c>
      <c r="T17">
        <f t="shared" si="1"/>
        <v>1.9206124351169411</v>
      </c>
    </row>
    <row r="18" spans="1:20" x14ac:dyDescent="0.25">
      <c r="P18">
        <v>26280</v>
      </c>
      <c r="R18">
        <f t="shared" si="0"/>
        <v>72.699575728014736</v>
      </c>
    </row>
    <row r="19" spans="1:20" x14ac:dyDescent="0.25">
      <c r="C19">
        <f>C11-2517.6</f>
        <v>31819.200000000004</v>
      </c>
      <c r="D19">
        <f>D11-2520.7</f>
        <v>32452.999999999996</v>
      </c>
      <c r="E19">
        <f>E11-2562.1</f>
        <v>30419.700000000004</v>
      </c>
      <c r="F19">
        <f>F11-2495.7</f>
        <v>29665.7</v>
      </c>
      <c r="G19">
        <f>G11-2537.7</f>
        <v>26790.5</v>
      </c>
      <c r="H19">
        <f>H11-2556.1</f>
        <v>29581.5</v>
      </c>
      <c r="I19">
        <f>I11-2515.2</f>
        <v>24733.5</v>
      </c>
      <c r="P19">
        <v>25971.5</v>
      </c>
      <c r="R19">
        <f t="shared" si="0"/>
        <v>71.846157953581994</v>
      </c>
    </row>
    <row r="20" spans="1:20" x14ac:dyDescent="0.25">
      <c r="C20">
        <f t="shared" ref="C20:C24" si="2">C12-2517.6</f>
        <v>37283.1</v>
      </c>
      <c r="D20">
        <f t="shared" ref="D20:D23" si="3">D12-2520.7</f>
        <v>32091.899999999998</v>
      </c>
      <c r="E20">
        <f t="shared" ref="E20:E23" si="4">E12-2562.1</f>
        <v>30511.4</v>
      </c>
      <c r="F20">
        <f t="shared" ref="F20:F23" si="5">F12-2495.7</f>
        <v>31349.399999999998</v>
      </c>
      <c r="G20">
        <f t="shared" ref="G20:G23" si="6">G12-2537.7</f>
        <v>27887.7</v>
      </c>
      <c r="H20">
        <f t="shared" ref="H20:H23" si="7">H12-2556.1</f>
        <v>27574.100000000002</v>
      </c>
      <c r="I20">
        <f t="shared" ref="I20:I23" si="8">I12-2515.2</f>
        <v>24312.5</v>
      </c>
      <c r="O20">
        <v>6</v>
      </c>
      <c r="P20">
        <v>24733.5</v>
      </c>
      <c r="R20">
        <f t="shared" si="0"/>
        <v>68.421421471417517</v>
      </c>
      <c r="S20">
        <v>68.683394449999994</v>
      </c>
      <c r="T20">
        <f t="shared" si="1"/>
        <v>0.84068819779924198</v>
      </c>
    </row>
    <row r="21" spans="1:20" x14ac:dyDescent="0.25">
      <c r="C21">
        <f t="shared" si="2"/>
        <v>37229.9</v>
      </c>
      <c r="D21">
        <f t="shared" si="3"/>
        <v>32167.899999999998</v>
      </c>
      <c r="E21">
        <f t="shared" si="4"/>
        <v>33595.5</v>
      </c>
      <c r="F21">
        <f t="shared" si="5"/>
        <v>28010.399999999998</v>
      </c>
      <c r="G21">
        <f t="shared" si="6"/>
        <v>26987.1</v>
      </c>
      <c r="H21">
        <f t="shared" si="7"/>
        <v>26280</v>
      </c>
      <c r="I21">
        <f t="shared" si="8"/>
        <v>24512.5</v>
      </c>
      <c r="P21">
        <v>24512.5</v>
      </c>
      <c r="R21">
        <f t="shared" si="0"/>
        <v>67.810058981467321</v>
      </c>
    </row>
    <row r="22" spans="1:20" x14ac:dyDescent="0.25">
      <c r="C22">
        <f t="shared" si="2"/>
        <v>36180.800000000003</v>
      </c>
      <c r="D22">
        <f t="shared" si="3"/>
        <v>34286.700000000004</v>
      </c>
      <c r="E22">
        <f t="shared" si="4"/>
        <v>30833.200000000004</v>
      </c>
      <c r="F22">
        <f t="shared" si="5"/>
        <v>29452.3</v>
      </c>
      <c r="G22">
        <f t="shared" si="6"/>
        <v>28004.3</v>
      </c>
      <c r="H22">
        <f t="shared" si="7"/>
        <v>28442.300000000003</v>
      </c>
      <c r="I22">
        <f t="shared" si="8"/>
        <v>25238.6</v>
      </c>
      <c r="P22">
        <v>25238.6</v>
      </c>
      <c r="R22">
        <f t="shared" si="0"/>
        <v>69.818702890756185</v>
      </c>
    </row>
    <row r="23" spans="1:20" x14ac:dyDescent="0.25">
      <c r="C23">
        <f t="shared" si="2"/>
        <v>35035.599999999999</v>
      </c>
      <c r="D23">
        <f t="shared" si="3"/>
        <v>30545.7</v>
      </c>
      <c r="E23">
        <f t="shared" si="4"/>
        <v>32014.800000000003</v>
      </c>
      <c r="F23">
        <f t="shared" si="5"/>
        <v>32215.3</v>
      </c>
      <c r="G23">
        <f t="shared" si="6"/>
        <v>28546.2</v>
      </c>
      <c r="H23">
        <f t="shared" si="7"/>
        <v>25971.5</v>
      </c>
      <c r="I23">
        <f t="shared" si="8"/>
        <v>26705.3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23-03-14 13-50-42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2023-03-14T13:57:21Z</dcterms:created>
  <dcterms:modified xsi:type="dcterms:W3CDTF">2023-03-14T14:58:41Z</dcterms:modified>
</cp:coreProperties>
</file>